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xampp\htdocs\miposfacturador\archivos\"/>
    </mc:Choice>
  </mc:AlternateContent>
  <bookViews>
    <workbookView xWindow="-120" yWindow="-120" windowWidth="20730" windowHeight="11160"/>
  </bookViews>
  <sheets>
    <sheet name="Productos" sheetId="1" r:id="rId1"/>
    <sheet name="Categorias" sheetId="3" r:id="rId2"/>
    <sheet name="Tipo_Afectacion" sheetId="4" r:id="rId3"/>
    <sheet name="Unidad_Medida" sheetId="5" r:id="rId4"/>
    <sheet name="Impuestos" sheetId="6" r:id="rId5"/>
  </sheets>
  <definedNames>
    <definedName name="_xlnm._FilterDatabase" localSheetId="0" hidden="1">Productos!$A$1:$P$8</definedName>
    <definedName name="categorias">#REF!</definedName>
    <definedName name="TIPO_AFECTACION">Tipo_Afectacion!#REF!</definedName>
    <definedName name="UNIDAD_MEDIDA">Tipo_Afectacion!$A$2:$A$4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1" l="1"/>
  <c r="E3" i="1"/>
  <c r="E5" i="1"/>
  <c r="E8" i="1"/>
  <c r="E6" i="1"/>
  <c r="E7" i="1"/>
  <c r="E2" i="1"/>
  <c r="L4" i="1"/>
  <c r="L3" i="1"/>
  <c r="L5" i="1"/>
  <c r="L8" i="1"/>
  <c r="L6" i="1"/>
  <c r="L7" i="1"/>
  <c r="L2" i="1"/>
  <c r="J4" i="1"/>
  <c r="J3" i="1"/>
  <c r="J5" i="1"/>
  <c r="J8" i="1"/>
  <c r="J6" i="1"/>
  <c r="J7" i="1"/>
  <c r="J2" i="1"/>
  <c r="H4" i="1"/>
  <c r="H3" i="1"/>
  <c r="H5" i="1"/>
  <c r="H8" i="1"/>
  <c r="H6" i="1"/>
  <c r="H7" i="1"/>
  <c r="H2" i="1"/>
  <c r="P4" i="1"/>
  <c r="P3" i="1"/>
  <c r="P5" i="1"/>
  <c r="P8" i="1"/>
  <c r="P6" i="1"/>
  <c r="P7" i="1"/>
  <c r="P2" i="1"/>
  <c r="A2" i="6"/>
</calcChain>
</file>

<file path=xl/sharedStrings.xml><?xml version="1.0" encoding="utf-8"?>
<sst xmlns="http://schemas.openxmlformats.org/spreadsheetml/2006/main" count="100" uniqueCount="84">
  <si>
    <t>Paisana extra 5k</t>
  </si>
  <si>
    <t>Sao 1L</t>
  </si>
  <si>
    <t>Cocinero 1L</t>
  </si>
  <si>
    <t>Deleite 1L</t>
  </si>
  <si>
    <t>Pepsi 3L</t>
  </si>
  <si>
    <t>Laive 200gr</t>
  </si>
  <si>
    <t>Gloria Pote con sal</t>
  </si>
  <si>
    <t>Galletas</t>
  </si>
  <si>
    <t>Golosina</t>
  </si>
  <si>
    <t>Refresco</t>
  </si>
  <si>
    <t>Jugo</t>
  </si>
  <si>
    <t>Energizante</t>
  </si>
  <si>
    <t>Avena</t>
  </si>
  <si>
    <t>Leche</t>
  </si>
  <si>
    <t>Aceite</t>
  </si>
  <si>
    <t>Gaseosa</t>
  </si>
  <si>
    <t>Mantequilla</t>
  </si>
  <si>
    <t>Wafer</t>
  </si>
  <si>
    <t>Chocolate</t>
  </si>
  <si>
    <t>Atún</t>
  </si>
  <si>
    <t>Papel Higiénico</t>
  </si>
  <si>
    <t>Arroz</t>
  </si>
  <si>
    <t>Yogurt</t>
  </si>
  <si>
    <t>Frutas</t>
  </si>
  <si>
    <t>Verduras</t>
  </si>
  <si>
    <t>Snack</t>
  </si>
  <si>
    <t>CATEGORIA</t>
  </si>
  <si>
    <t>codigo_producto</t>
  </si>
  <si>
    <t>categoria</t>
  </si>
  <si>
    <t>descripcion_producto</t>
  </si>
  <si>
    <t>7755139002899</t>
  </si>
  <si>
    <t>7755139002900</t>
  </si>
  <si>
    <t>7755139002901</t>
  </si>
  <si>
    <t>7755139002902</t>
  </si>
  <si>
    <t>7755139002903</t>
  </si>
  <si>
    <t>7755139002904</t>
  </si>
  <si>
    <t xml:space="preserve"> costo_unitario</t>
  </si>
  <si>
    <t xml:space="preserve"> precio_unitario_con_igv</t>
  </si>
  <si>
    <t xml:space="preserve"> precio_unitario_sin_igv</t>
  </si>
  <si>
    <t xml:space="preserve"> precio_unitario_mayor_con_igv</t>
  </si>
  <si>
    <t xml:space="preserve"> precio_unitario_mayor_sin_igv</t>
  </si>
  <si>
    <t xml:space="preserve"> precio_unitario_oferta_con_igv</t>
  </si>
  <si>
    <t xml:space="preserve"> precio_unitario_oferta_sin_igv</t>
  </si>
  <si>
    <t xml:space="preserve"> stock</t>
  </si>
  <si>
    <t xml:space="preserve"> minimo_stock</t>
  </si>
  <si>
    <t xml:space="preserve"> ventas</t>
  </si>
  <si>
    <t xml:space="preserve"> costo_total</t>
  </si>
  <si>
    <t>id_tipo_afectacion_igv</t>
  </si>
  <si>
    <t>id_unidad_medida</t>
  </si>
  <si>
    <t>IGV</t>
  </si>
  <si>
    <t>TIPO AFECTACION</t>
  </si>
  <si>
    <t>Gravado - Operación Onerosa</t>
  </si>
  <si>
    <t>Exonerado - Operación Onerosa</t>
  </si>
  <si>
    <t>Inafecto - Operación Onerosa</t>
  </si>
  <si>
    <t>UNIDAD MEDIDA</t>
  </si>
  <si>
    <t>LETRA_TRIBUTO</t>
  </si>
  <si>
    <t>CODIGO_TRIBUTO</t>
  </si>
  <si>
    <t>NOMBRE_TRIBUTO</t>
  </si>
  <si>
    <t>TIPO_TRIBUTO</t>
  </si>
  <si>
    <t>S</t>
  </si>
  <si>
    <t>VAT</t>
  </si>
  <si>
    <t>E</t>
  </si>
  <si>
    <t>EXO</t>
  </si>
  <si>
    <t>O</t>
  </si>
  <si>
    <t>INA</t>
  </si>
  <si>
    <t>FRE</t>
  </si>
  <si>
    <t>CODIGO</t>
  </si>
  <si>
    <t>BOTELLAS</t>
  </si>
  <si>
    <t>CAJA</t>
  </si>
  <si>
    <t>DOCENA</t>
  </si>
  <si>
    <t>KILOGRAMO</t>
  </si>
  <si>
    <t>LITRO</t>
  </si>
  <si>
    <t>MILLARES</t>
  </si>
  <si>
    <t>UNIDAD</t>
  </si>
  <si>
    <t>PAQUETE</t>
  </si>
  <si>
    <t>BX</t>
  </si>
  <si>
    <t>BO</t>
  </si>
  <si>
    <t>DZN</t>
  </si>
  <si>
    <t>KGM</t>
  </si>
  <si>
    <t>LTR</t>
  </si>
  <si>
    <t>MIL</t>
  </si>
  <si>
    <t>NIU</t>
  </si>
  <si>
    <t>PK</t>
  </si>
  <si>
    <t>COD. UNIDAD MEDIDA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</si>
</sst>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b/>
      <sz val="8.5"/>
      <color theme="0"/>
      <name val="Tahoma"/>
      <family val="2"/>
    </font>
    <font>
      <sz val="8.5"/>
      <color theme="1"/>
      <name val="Tahoma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rgb="FFFFFFFF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rgb="FF002060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theme="1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2" fontId="2" fillId="0" borderId="0" xfId="0" applyNumberFormat="1" applyFont="1"/>
    <xf numFmtId="0" fontId="1" fillId="2" borderId="2" xfId="0" applyFont="1" applyFill="1" applyBorder="1"/>
    <xf numFmtId="0" fontId="0" fillId="3" borderId="0" xfId="0" applyFill="1" applyAlignment="1">
      <alignment vertical="center" wrapText="1"/>
    </xf>
    <xf numFmtId="0" fontId="1" fillId="2" borderId="4" xfId="0" applyFont="1" applyFill="1" applyBorder="1"/>
    <xf numFmtId="0" fontId="1" fillId="2" borderId="3" xfId="0" applyFont="1" applyFill="1" applyBorder="1"/>
    <xf numFmtId="0" fontId="0" fillId="3" borderId="5" xfId="0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3" borderId="6" xfId="0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/>
    <xf numFmtId="0" fontId="1" fillId="4" borderId="1" xfId="0" applyFont="1" applyFill="1" applyBorder="1"/>
    <xf numFmtId="164" fontId="0" fillId="0" borderId="0" xfId="1" applyFont="1"/>
    <xf numFmtId="0" fontId="0" fillId="5" borderId="0" xfId="0" applyFill="1"/>
    <xf numFmtId="164" fontId="0" fillId="5" borderId="0" xfId="1" applyFont="1" applyFill="1"/>
    <xf numFmtId="2" fontId="0" fillId="0" borderId="0" xfId="1" applyNumberFormat="1" applyFont="1"/>
  </cellXfs>
  <cellStyles count="2">
    <cellStyle name="Millares" xfId="1" builtinId="3"/>
    <cellStyle name="Normal" xfId="0" builtinId="0"/>
  </cellStyles>
  <dxfs count="4"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.5"/>
        <color theme="0"/>
        <name val="Tahoma"/>
        <scheme val="none"/>
      </font>
      <fill>
        <patternFill patternType="solid">
          <fgColor rgb="FFFFFFFF"/>
          <bgColor theme="4" tint="-0.499984740745262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.5"/>
        <color theme="0"/>
        <name val="Tahoma"/>
        <scheme val="none"/>
      </font>
      <fill>
        <patternFill patternType="solid">
          <fgColor rgb="FFFFFFFF"/>
          <bgColor theme="4" tint="-0.499984740745262"/>
        </patternFill>
      </fill>
    </dxf>
  </dxfs>
  <tableStyles count="1" defaultTableStyle="Table Style 1" defaultPivotStyle="PivotStyleLight16">
    <tableStyle name="Table Style 1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://localhost/phpmyadmin/sql.php" TargetMode="External"/><Relationship Id="rId2" Type="http://schemas.openxmlformats.org/officeDocument/2006/relationships/image" Target="../media/image1.gif"/><Relationship Id="rId1" Type="http://schemas.openxmlformats.org/officeDocument/2006/relationships/hyperlink" Target="http://localhost/phpmyadmin/tbl_change.php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9525</xdr:colOff>
      <xdr:row>2</xdr:row>
      <xdr:rowOff>9525</xdr:rowOff>
    </xdr:to>
    <xdr:pic>
      <xdr:nvPicPr>
        <xdr:cNvPr id="2" name="Imagen 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2AC077C-65EA-4899-B122-244A2867F9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9525</xdr:colOff>
      <xdr:row>2</xdr:row>
      <xdr:rowOff>9525</xdr:rowOff>
    </xdr:to>
    <xdr:pic>
      <xdr:nvPicPr>
        <xdr:cNvPr id="3" name="Imagen 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C21121E-107B-4164-9091-EDB586D778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9525</xdr:colOff>
      <xdr:row>2</xdr:row>
      <xdr:rowOff>9525</xdr:rowOff>
    </xdr:to>
    <xdr:pic>
      <xdr:nvPicPr>
        <xdr:cNvPr id="4" name="Imagen 3" descr="Borrar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287BC64B-B9CF-4EF5-BDD7-179B4D16EC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</xdr:row>
      <xdr:rowOff>0</xdr:rowOff>
    </xdr:from>
    <xdr:to>
      <xdr:col>0</xdr:col>
      <xdr:colOff>9525</xdr:colOff>
      <xdr:row>3</xdr:row>
      <xdr:rowOff>9525</xdr:rowOff>
    </xdr:to>
    <xdr:pic>
      <xdr:nvPicPr>
        <xdr:cNvPr id="5" name="Imagen 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8637F86-529F-4E04-BDF0-725ED0F483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1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</xdr:row>
      <xdr:rowOff>0</xdr:rowOff>
    </xdr:from>
    <xdr:to>
      <xdr:col>0</xdr:col>
      <xdr:colOff>9525</xdr:colOff>
      <xdr:row>3</xdr:row>
      <xdr:rowOff>9525</xdr:rowOff>
    </xdr:to>
    <xdr:pic>
      <xdr:nvPicPr>
        <xdr:cNvPr id="6" name="Imagen 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DC3CB15-BD28-4ADF-83CA-0F7344D92E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1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</xdr:row>
      <xdr:rowOff>0</xdr:rowOff>
    </xdr:from>
    <xdr:to>
      <xdr:col>0</xdr:col>
      <xdr:colOff>9525</xdr:colOff>
      <xdr:row>3</xdr:row>
      <xdr:rowOff>9525</xdr:rowOff>
    </xdr:to>
    <xdr:pic>
      <xdr:nvPicPr>
        <xdr:cNvPr id="7" name="Imagen 6" descr="Borrar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BB82F6DB-9433-4F90-82E0-54E817DC24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1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9525</xdr:colOff>
      <xdr:row>4</xdr:row>
      <xdr:rowOff>9525</xdr:rowOff>
    </xdr:to>
    <xdr:pic>
      <xdr:nvPicPr>
        <xdr:cNvPr id="8" name="Imagen 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8B8A86F-518D-40D2-AE1F-35BBAC237C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2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9525</xdr:colOff>
      <xdr:row>4</xdr:row>
      <xdr:rowOff>9525</xdr:rowOff>
    </xdr:to>
    <xdr:pic>
      <xdr:nvPicPr>
        <xdr:cNvPr id="9" name="Imagen 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F39E5EB-6FDC-4D17-B9F5-08BD29ABAC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2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9525</xdr:colOff>
      <xdr:row>4</xdr:row>
      <xdr:rowOff>9525</xdr:rowOff>
    </xdr:to>
    <xdr:pic>
      <xdr:nvPicPr>
        <xdr:cNvPr id="10" name="Imagen 9" descr="Borrar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B7E8D320-73CD-46EB-A71F-00D96B9BD8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2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9525</xdr:colOff>
      <xdr:row>5</xdr:row>
      <xdr:rowOff>9525</xdr:rowOff>
    </xdr:to>
    <xdr:pic>
      <xdr:nvPicPr>
        <xdr:cNvPr id="11" name="Imagen 1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BFC84C5-1A3F-452C-86B2-F6D13EE09E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9525</xdr:colOff>
      <xdr:row>5</xdr:row>
      <xdr:rowOff>9525</xdr:rowOff>
    </xdr:to>
    <xdr:pic>
      <xdr:nvPicPr>
        <xdr:cNvPr id="12" name="Imagen 1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49DABA2-F584-416D-AB10-6535FE7F44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9525</xdr:colOff>
      <xdr:row>5</xdr:row>
      <xdr:rowOff>9525</xdr:rowOff>
    </xdr:to>
    <xdr:pic>
      <xdr:nvPicPr>
        <xdr:cNvPr id="13" name="Imagen 12" descr="Borrar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653BB820-5B76-4516-944C-6F120095DD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9525</xdr:colOff>
      <xdr:row>6</xdr:row>
      <xdr:rowOff>9525</xdr:rowOff>
    </xdr:to>
    <xdr:pic>
      <xdr:nvPicPr>
        <xdr:cNvPr id="14" name="Imagen 1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AEFD289-AE76-4A0E-9B0C-7C2211A482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43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9525</xdr:colOff>
      <xdr:row>6</xdr:row>
      <xdr:rowOff>9525</xdr:rowOff>
    </xdr:to>
    <xdr:pic>
      <xdr:nvPicPr>
        <xdr:cNvPr id="15" name="Imagen 1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AC41B8F-6F0D-41FB-96A0-9C0D97379E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43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9525</xdr:colOff>
      <xdr:row>6</xdr:row>
      <xdr:rowOff>9525</xdr:rowOff>
    </xdr:to>
    <xdr:pic>
      <xdr:nvPicPr>
        <xdr:cNvPr id="16" name="Imagen 15" descr="Borrar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B9F865D2-EF37-4A79-8D10-2D9828C47A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43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9525</xdr:colOff>
      <xdr:row>7</xdr:row>
      <xdr:rowOff>9525</xdr:rowOff>
    </xdr:to>
    <xdr:pic>
      <xdr:nvPicPr>
        <xdr:cNvPr id="17" name="Imagen 1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D34B0BE-456C-43BA-8973-F84D020A27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9525</xdr:colOff>
      <xdr:row>7</xdr:row>
      <xdr:rowOff>9525</xdr:rowOff>
    </xdr:to>
    <xdr:pic>
      <xdr:nvPicPr>
        <xdr:cNvPr id="18" name="Imagen 1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E55E0F5-6F2F-4A51-8D56-808C3192D6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9525</xdr:colOff>
      <xdr:row>7</xdr:row>
      <xdr:rowOff>9525</xdr:rowOff>
    </xdr:to>
    <xdr:pic>
      <xdr:nvPicPr>
        <xdr:cNvPr id="19" name="Imagen 18" descr="Borrar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493BF20A-E874-433F-B80F-D31513F497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3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9525</xdr:colOff>
      <xdr:row>8</xdr:row>
      <xdr:rowOff>9525</xdr:rowOff>
    </xdr:to>
    <xdr:pic>
      <xdr:nvPicPr>
        <xdr:cNvPr id="20" name="Imagen 1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538B87B-A46B-48D8-88EC-334FC59665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24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9525</xdr:colOff>
      <xdr:row>8</xdr:row>
      <xdr:rowOff>9525</xdr:rowOff>
    </xdr:to>
    <xdr:pic>
      <xdr:nvPicPr>
        <xdr:cNvPr id="21" name="Imagen 2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E7EACC0-8715-4999-B1A5-0E093665ED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24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8</xdr:row>
      <xdr:rowOff>0</xdr:rowOff>
    </xdr:from>
    <xdr:to>
      <xdr:col>0</xdr:col>
      <xdr:colOff>9525</xdr:colOff>
      <xdr:row>8</xdr:row>
      <xdr:rowOff>9525</xdr:rowOff>
    </xdr:to>
    <xdr:pic>
      <xdr:nvPicPr>
        <xdr:cNvPr id="22" name="Imagen 21" descr="Borrar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A2F480DA-C152-4B27-A786-9BB11A73BB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24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9525</xdr:colOff>
      <xdr:row>9</xdr:row>
      <xdr:rowOff>9525</xdr:rowOff>
    </xdr:to>
    <xdr:pic>
      <xdr:nvPicPr>
        <xdr:cNvPr id="23" name="Imagen 2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6E302CD-344E-4C95-AA36-112001FCB1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9525</xdr:colOff>
      <xdr:row>9</xdr:row>
      <xdr:rowOff>9525</xdr:rowOff>
    </xdr:to>
    <xdr:pic>
      <xdr:nvPicPr>
        <xdr:cNvPr id="24" name="Imagen 2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FD88E89-BE8E-4F28-9D29-323EB5EF70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</xdr:row>
      <xdr:rowOff>0</xdr:rowOff>
    </xdr:from>
    <xdr:to>
      <xdr:col>0</xdr:col>
      <xdr:colOff>9525</xdr:colOff>
      <xdr:row>9</xdr:row>
      <xdr:rowOff>9525</xdr:rowOff>
    </xdr:to>
    <xdr:pic>
      <xdr:nvPicPr>
        <xdr:cNvPr id="25" name="Imagen 24" descr="Borrar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5336F997-3919-4578-9D1C-02179096EF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14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</xdr:row>
      <xdr:rowOff>0</xdr:rowOff>
    </xdr:from>
    <xdr:to>
      <xdr:col>0</xdr:col>
      <xdr:colOff>9525</xdr:colOff>
      <xdr:row>10</xdr:row>
      <xdr:rowOff>9525</xdr:rowOff>
    </xdr:to>
    <xdr:pic>
      <xdr:nvPicPr>
        <xdr:cNvPr id="26" name="Imagen 25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A593BC1-28A7-44B8-BF04-042C0821F4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</xdr:row>
      <xdr:rowOff>0</xdr:rowOff>
    </xdr:from>
    <xdr:to>
      <xdr:col>0</xdr:col>
      <xdr:colOff>9525</xdr:colOff>
      <xdr:row>10</xdr:row>
      <xdr:rowOff>9525</xdr:rowOff>
    </xdr:to>
    <xdr:pic>
      <xdr:nvPicPr>
        <xdr:cNvPr id="27" name="Imagen 26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B17CEA9-CFE2-4F89-81D0-A62B5985C0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</xdr:row>
      <xdr:rowOff>0</xdr:rowOff>
    </xdr:from>
    <xdr:to>
      <xdr:col>0</xdr:col>
      <xdr:colOff>9525</xdr:colOff>
      <xdr:row>10</xdr:row>
      <xdr:rowOff>9525</xdr:rowOff>
    </xdr:to>
    <xdr:pic>
      <xdr:nvPicPr>
        <xdr:cNvPr id="28" name="Imagen 27" descr="Borrar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D29AE614-0FEB-4DEB-8189-411DE2A14A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9525</xdr:colOff>
      <xdr:row>11</xdr:row>
      <xdr:rowOff>9525</xdr:rowOff>
    </xdr:to>
    <xdr:pic>
      <xdr:nvPicPr>
        <xdr:cNvPr id="29" name="Imagen 28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CCA9EF8-CFB8-456B-8BBA-9A5C11EF31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95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9525</xdr:colOff>
      <xdr:row>11</xdr:row>
      <xdr:rowOff>9525</xdr:rowOff>
    </xdr:to>
    <xdr:pic>
      <xdr:nvPicPr>
        <xdr:cNvPr id="30" name="Imagen 29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A972BC4-B5FD-434B-8307-CE17AABA04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95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9525</xdr:colOff>
      <xdr:row>11</xdr:row>
      <xdr:rowOff>9525</xdr:rowOff>
    </xdr:to>
    <xdr:pic>
      <xdr:nvPicPr>
        <xdr:cNvPr id="31" name="Imagen 30" descr="Borrar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BA925638-52CE-4FDA-9B43-7E4C435E10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95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9525</xdr:colOff>
      <xdr:row>12</xdr:row>
      <xdr:rowOff>9525</xdr:rowOff>
    </xdr:to>
    <xdr:pic>
      <xdr:nvPicPr>
        <xdr:cNvPr id="32" name="Imagen 31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F93146A-8E5E-478D-8D6C-D205FFA012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86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9525</xdr:colOff>
      <xdr:row>12</xdr:row>
      <xdr:rowOff>9525</xdr:rowOff>
    </xdr:to>
    <xdr:pic>
      <xdr:nvPicPr>
        <xdr:cNvPr id="33" name="Imagen 32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FA2A1D9-3977-4278-97F5-DE86D9EF82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86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12</xdr:row>
      <xdr:rowOff>0</xdr:rowOff>
    </xdr:from>
    <xdr:to>
      <xdr:col>0</xdr:col>
      <xdr:colOff>9525</xdr:colOff>
      <xdr:row>12</xdr:row>
      <xdr:rowOff>9525</xdr:rowOff>
    </xdr:to>
    <xdr:pic>
      <xdr:nvPicPr>
        <xdr:cNvPr id="34" name="Imagen 33" descr="Borrar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DD90749E-EC65-4BD0-B2CA-623AB9E305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86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9525</xdr:colOff>
      <xdr:row>13</xdr:row>
      <xdr:rowOff>9525</xdr:rowOff>
    </xdr:to>
    <xdr:pic>
      <xdr:nvPicPr>
        <xdr:cNvPr id="35" name="Imagen 34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3DBB616-CFC1-465B-A614-EEB8F7BAC8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476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9525</xdr:colOff>
      <xdr:row>13</xdr:row>
      <xdr:rowOff>9525</xdr:rowOff>
    </xdr:to>
    <xdr:pic>
      <xdr:nvPicPr>
        <xdr:cNvPr id="36" name="Imagen 35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6441F73-E99F-456C-A228-B760A5635E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476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9525</xdr:colOff>
      <xdr:row>13</xdr:row>
      <xdr:rowOff>9525</xdr:rowOff>
    </xdr:to>
    <xdr:pic>
      <xdr:nvPicPr>
        <xdr:cNvPr id="37" name="Imagen 36" descr="Borrar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9493ACA0-C5E5-4003-AF15-B632D96F37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476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9525</xdr:colOff>
      <xdr:row>14</xdr:row>
      <xdr:rowOff>9525</xdr:rowOff>
    </xdr:to>
    <xdr:pic>
      <xdr:nvPicPr>
        <xdr:cNvPr id="38" name="Imagen 37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CA53847-5948-45E1-9288-04788D7790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667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9525</xdr:colOff>
      <xdr:row>14</xdr:row>
      <xdr:rowOff>9525</xdr:rowOff>
    </xdr:to>
    <xdr:pic>
      <xdr:nvPicPr>
        <xdr:cNvPr id="39" name="Imagen 38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05CC998-E28F-44A5-B88F-40930C9BCD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667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14</xdr:row>
      <xdr:rowOff>0</xdr:rowOff>
    </xdr:from>
    <xdr:to>
      <xdr:col>0</xdr:col>
      <xdr:colOff>9525</xdr:colOff>
      <xdr:row>14</xdr:row>
      <xdr:rowOff>9525</xdr:rowOff>
    </xdr:to>
    <xdr:pic>
      <xdr:nvPicPr>
        <xdr:cNvPr id="40" name="Imagen 39" descr="Borrar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4A2FB7E8-7A47-4C72-9D15-BE52FFAC1D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667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15</xdr:row>
      <xdr:rowOff>0</xdr:rowOff>
    </xdr:from>
    <xdr:to>
      <xdr:col>0</xdr:col>
      <xdr:colOff>9525</xdr:colOff>
      <xdr:row>15</xdr:row>
      <xdr:rowOff>9525</xdr:rowOff>
    </xdr:to>
    <xdr:pic>
      <xdr:nvPicPr>
        <xdr:cNvPr id="41" name="Imagen 40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06D313B-4C8B-42C8-99AE-4B54C2104A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57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15</xdr:row>
      <xdr:rowOff>0</xdr:rowOff>
    </xdr:from>
    <xdr:to>
      <xdr:col>0</xdr:col>
      <xdr:colOff>9525</xdr:colOff>
      <xdr:row>15</xdr:row>
      <xdr:rowOff>9525</xdr:rowOff>
    </xdr:to>
    <xdr:pic>
      <xdr:nvPicPr>
        <xdr:cNvPr id="42" name="Imagen 41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B595D02-D08C-4F5E-963C-9212A8E851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57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15</xdr:row>
      <xdr:rowOff>0</xdr:rowOff>
    </xdr:from>
    <xdr:to>
      <xdr:col>0</xdr:col>
      <xdr:colOff>9525</xdr:colOff>
      <xdr:row>15</xdr:row>
      <xdr:rowOff>9525</xdr:rowOff>
    </xdr:to>
    <xdr:pic>
      <xdr:nvPicPr>
        <xdr:cNvPr id="43" name="Imagen 42" descr="Borrar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D19EC0D6-9D56-46B1-8035-6ED83827AA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57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9525</xdr:colOff>
      <xdr:row>16</xdr:row>
      <xdr:rowOff>9525</xdr:rowOff>
    </xdr:to>
    <xdr:pic>
      <xdr:nvPicPr>
        <xdr:cNvPr id="44" name="Imagen 43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F9CEA7F-9366-4636-81D4-228A575C59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48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9525</xdr:colOff>
      <xdr:row>16</xdr:row>
      <xdr:rowOff>9525</xdr:rowOff>
    </xdr:to>
    <xdr:pic>
      <xdr:nvPicPr>
        <xdr:cNvPr id="45" name="Imagen 44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6D59D18-316A-4399-9430-841EE22FA3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48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16</xdr:row>
      <xdr:rowOff>0</xdr:rowOff>
    </xdr:from>
    <xdr:to>
      <xdr:col>0</xdr:col>
      <xdr:colOff>9525</xdr:colOff>
      <xdr:row>16</xdr:row>
      <xdr:rowOff>9525</xdr:rowOff>
    </xdr:to>
    <xdr:pic>
      <xdr:nvPicPr>
        <xdr:cNvPr id="46" name="Imagen 45" descr="Borrar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54B2473A-42C1-4350-AB9D-D187D8BC39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48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9525</xdr:colOff>
      <xdr:row>17</xdr:row>
      <xdr:rowOff>9525</xdr:rowOff>
    </xdr:to>
    <xdr:pic>
      <xdr:nvPicPr>
        <xdr:cNvPr id="47" name="Imagen 46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2F6E871-B666-465E-9767-1A683E92B8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38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9525</xdr:colOff>
      <xdr:row>17</xdr:row>
      <xdr:rowOff>9525</xdr:rowOff>
    </xdr:to>
    <xdr:pic>
      <xdr:nvPicPr>
        <xdr:cNvPr id="48" name="Imagen 47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0BFDF6B-74CB-4FB0-AA24-C14397731B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38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9525</xdr:colOff>
      <xdr:row>17</xdr:row>
      <xdr:rowOff>9525</xdr:rowOff>
    </xdr:to>
    <xdr:pic>
      <xdr:nvPicPr>
        <xdr:cNvPr id="49" name="Imagen 48" descr="Borrar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C9F18DD4-8CD0-4550-8B68-13B539BFBC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38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9525</xdr:colOff>
      <xdr:row>18</xdr:row>
      <xdr:rowOff>9525</xdr:rowOff>
    </xdr:to>
    <xdr:pic>
      <xdr:nvPicPr>
        <xdr:cNvPr id="50" name="Imagen 49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4B52BE1-A18F-46C7-98FB-C4BAAAE7AF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429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9525</xdr:colOff>
      <xdr:row>18</xdr:row>
      <xdr:rowOff>9525</xdr:rowOff>
    </xdr:to>
    <xdr:pic>
      <xdr:nvPicPr>
        <xdr:cNvPr id="51" name="Imagen 50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EE3D161-53F2-406E-B6BF-7DBD4FBDF8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429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9525</xdr:colOff>
      <xdr:row>18</xdr:row>
      <xdr:rowOff>9525</xdr:rowOff>
    </xdr:to>
    <xdr:pic>
      <xdr:nvPicPr>
        <xdr:cNvPr id="52" name="Imagen 51" descr="Borrar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169EF112-8BA6-4067-A6C3-072FE3581F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4290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9525</xdr:colOff>
      <xdr:row>19</xdr:row>
      <xdr:rowOff>9525</xdr:rowOff>
    </xdr:to>
    <xdr:pic>
      <xdr:nvPicPr>
        <xdr:cNvPr id="53" name="Imagen 52" descr="Edit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49A49BF-7CF9-495A-AB3E-B777BB8C0E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619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9525</xdr:colOff>
      <xdr:row>19</xdr:row>
      <xdr:rowOff>9525</xdr:rowOff>
    </xdr:to>
    <xdr:pic>
      <xdr:nvPicPr>
        <xdr:cNvPr id="54" name="Imagen 53" descr="Copiar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9CABC4F-848E-47BE-AB2A-C61AEFE7E7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619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9525</xdr:colOff>
      <xdr:row>19</xdr:row>
      <xdr:rowOff>9525</xdr:rowOff>
    </xdr:to>
    <xdr:pic>
      <xdr:nvPicPr>
        <xdr:cNvPr id="55" name="Imagen 54" descr="Borrar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BE0C3ED1-6585-428F-B5BB-23C3C92336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619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2" name="Tabla13" displayName="Tabla13" ref="A1:A20" totalsRowShown="0" headerRowDxfId="3" headerRowBorderDxfId="2">
  <autoFilter ref="A1:A20"/>
  <tableColumns count="1">
    <tableColumn id="1" name="CATEGORIA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5" name="Table5" displayName="Table5" ref="A1:A2" totalsRowShown="0" headerRowDxfId="1" headerRowBorderDxfId="0">
  <autoFilter ref="A1:A2"/>
  <tableColumns count="1">
    <tableColumn id="1" name="IGV">
      <calculatedColumnFormula>1+(18/100)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J1" zoomScaleNormal="100" workbookViewId="0">
      <selection activeCell="P2" sqref="P2"/>
    </sheetView>
  </sheetViews>
  <sheetFormatPr baseColWidth="10" defaultColWidth="11.42578125" defaultRowHeight="10.5" x14ac:dyDescent="0.15"/>
  <cols>
    <col min="1" max="1" width="17" style="1" bestFit="1" customWidth="1"/>
    <col min="2" max="2" width="11.5703125" style="1" bestFit="1" customWidth="1"/>
    <col min="3" max="3" width="22.5703125" style="1" bestFit="1" customWidth="1"/>
    <col min="4" max="4" width="30.28515625" style="2" bestFit="1" customWidth="1"/>
    <col min="5" max="5" width="18.28515625" style="2" bestFit="1" customWidth="1"/>
    <col min="6" max="6" width="15.5703125" style="2" bestFit="1" customWidth="1"/>
    <col min="7" max="7" width="23.7109375" style="2" bestFit="1" customWidth="1"/>
    <col min="8" max="8" width="23" style="2" bestFit="1" customWidth="1"/>
    <col min="9" max="9" width="30.140625" style="2" bestFit="1" customWidth="1"/>
    <col min="10" max="10" width="29.5703125" style="1" bestFit="1" customWidth="1"/>
    <col min="11" max="11" width="29.85546875" style="1" bestFit="1" customWidth="1"/>
    <col min="12" max="12" width="28.140625" style="1" customWidth="1"/>
    <col min="13" max="13" width="13.85546875" style="1" bestFit="1" customWidth="1"/>
    <col min="14" max="14" width="21" style="1" bestFit="1" customWidth="1"/>
    <col min="15" max="15" width="15" style="1" bestFit="1" customWidth="1"/>
    <col min="16" max="16" width="18.85546875" style="1" bestFit="1" customWidth="1"/>
    <col min="17" max="17" width="15.28515625" style="1" bestFit="1" customWidth="1"/>
    <col min="18" max="18" width="6.140625" style="1" bestFit="1" customWidth="1"/>
    <col min="19" max="16384" width="11.42578125" style="1"/>
  </cols>
  <sheetData>
    <row r="1" spans="1:16" ht="15" x14ac:dyDescent="0.25">
      <c r="A1" t="s">
        <v>27</v>
      </c>
      <c r="B1" t="s">
        <v>28</v>
      </c>
      <c r="C1" t="s">
        <v>29</v>
      </c>
      <c r="D1" t="s">
        <v>47</v>
      </c>
      <c r="E1" t="s">
        <v>48</v>
      </c>
      <c r="F1" t="s">
        <v>36</v>
      </c>
      <c r="G1" t="s">
        <v>37</v>
      </c>
      <c r="H1" s="14" t="s">
        <v>38</v>
      </c>
      <c r="I1" t="s">
        <v>39</v>
      </c>
      <c r="J1" t="s">
        <v>40</v>
      </c>
      <c r="K1" t="s">
        <v>41</v>
      </c>
      <c r="L1" t="s">
        <v>42</v>
      </c>
      <c r="M1" t="s">
        <v>43</v>
      </c>
      <c r="N1" t="s">
        <v>44</v>
      </c>
      <c r="O1" t="s">
        <v>45</v>
      </c>
      <c r="P1" t="s">
        <v>46</v>
      </c>
    </row>
    <row r="2" spans="1:16" ht="15" x14ac:dyDescent="0.25">
      <c r="A2">
        <v>7755139002809</v>
      </c>
      <c r="B2" t="s">
        <v>21</v>
      </c>
      <c r="C2" t="s">
        <v>0</v>
      </c>
      <c r="D2" s="4" t="s">
        <v>51</v>
      </c>
      <c r="E2" s="14" t="str">
        <f>Unidad_Medida!$B$8</f>
        <v>UNIDAD</v>
      </c>
      <c r="F2" s="13">
        <v>18.290000915527301</v>
      </c>
      <c r="G2" s="16">
        <v>23</v>
      </c>
      <c r="H2" s="15">
        <f>G2/1.18</f>
        <v>19.491525423728813</v>
      </c>
      <c r="I2" s="13">
        <v>20.7</v>
      </c>
      <c r="J2" s="15">
        <f>I2/1.18</f>
        <v>17.542372881355931</v>
      </c>
      <c r="K2" s="13">
        <v>19.55</v>
      </c>
      <c r="L2" s="15">
        <f>K2/1.18</f>
        <v>16.567796610169491</v>
      </c>
      <c r="M2">
        <v>100</v>
      </c>
      <c r="N2">
        <v>15</v>
      </c>
      <c r="O2">
        <v>0</v>
      </c>
      <c r="P2" s="15">
        <f>M2*F2</f>
        <v>1829.0000915527301</v>
      </c>
    </row>
    <row r="3" spans="1:16" ht="15" x14ac:dyDescent="0.25">
      <c r="A3" t="s">
        <v>35</v>
      </c>
      <c r="B3" t="s">
        <v>14</v>
      </c>
      <c r="C3" t="s">
        <v>2</v>
      </c>
      <c r="D3" s="4" t="s">
        <v>51</v>
      </c>
      <c r="E3" s="14" t="str">
        <f>Unidad_Medida!$B$8</f>
        <v>UNIDAD</v>
      </c>
      <c r="F3" s="13">
        <v>12.3999996185303</v>
      </c>
      <c r="G3" s="16">
        <v>16</v>
      </c>
      <c r="H3" s="15">
        <f>G3/1.18</f>
        <v>13.559322033898306</v>
      </c>
      <c r="I3" s="13">
        <v>14.4</v>
      </c>
      <c r="J3" s="15">
        <f>I3/1.18</f>
        <v>12.203389830508476</v>
      </c>
      <c r="K3" s="13">
        <v>13.6</v>
      </c>
      <c r="L3" s="15">
        <f>K3/1.18</f>
        <v>11.525423728813559</v>
      </c>
      <c r="M3">
        <v>90</v>
      </c>
      <c r="N3">
        <v>15</v>
      </c>
      <c r="O3">
        <v>0</v>
      </c>
      <c r="P3" s="15">
        <f>M3*F3</f>
        <v>1115.9999656677271</v>
      </c>
    </row>
    <row r="4" spans="1:16" ht="15" x14ac:dyDescent="0.25">
      <c r="A4" t="s">
        <v>34</v>
      </c>
      <c r="B4" t="s">
        <v>14</v>
      </c>
      <c r="C4" t="s">
        <v>1</v>
      </c>
      <c r="D4" s="4" t="s">
        <v>51</v>
      </c>
      <c r="E4" s="14" t="str">
        <f>Unidad_Medida!$B$8</f>
        <v>UNIDAD</v>
      </c>
      <c r="F4" s="13">
        <v>12.1000003814697</v>
      </c>
      <c r="G4" s="16">
        <v>15.5</v>
      </c>
      <c r="H4" s="15">
        <f>G4/1.18</f>
        <v>13.135593220338984</v>
      </c>
      <c r="I4" s="13">
        <v>13.95</v>
      </c>
      <c r="J4" s="15">
        <f>I4/1.18</f>
        <v>11.822033898305085</v>
      </c>
      <c r="K4" s="13">
        <v>13.175000000000001</v>
      </c>
      <c r="L4" s="15">
        <f>K4/1.18</f>
        <v>11.165254237288137</v>
      </c>
      <c r="M4">
        <v>80</v>
      </c>
      <c r="N4">
        <v>15</v>
      </c>
      <c r="O4">
        <v>0</v>
      </c>
      <c r="P4" s="15">
        <f>M4*F4</f>
        <v>968.00003051757596</v>
      </c>
    </row>
    <row r="5" spans="1:16" ht="15" x14ac:dyDescent="0.25">
      <c r="A5" t="s">
        <v>33</v>
      </c>
      <c r="B5" t="s">
        <v>14</v>
      </c>
      <c r="C5" t="s">
        <v>3</v>
      </c>
      <c r="D5" s="4" t="s">
        <v>51</v>
      </c>
      <c r="E5" s="14" t="str">
        <f>Unidad_Medida!$B$8</f>
        <v>UNIDAD</v>
      </c>
      <c r="F5" s="13">
        <v>9.8000001907348597</v>
      </c>
      <c r="G5" s="16">
        <v>12.2</v>
      </c>
      <c r="H5" s="15">
        <f>G5/1.18</f>
        <v>10.338983050847457</v>
      </c>
      <c r="I5" s="13">
        <v>10.979999999999999</v>
      </c>
      <c r="J5" s="15">
        <f>I5/1.18</f>
        <v>9.3050847457627111</v>
      </c>
      <c r="K5" s="13">
        <v>10.37</v>
      </c>
      <c r="L5" s="15">
        <f>K5/1.18</f>
        <v>8.7881355932203391</v>
      </c>
      <c r="M5">
        <v>70</v>
      </c>
      <c r="N5">
        <v>15</v>
      </c>
      <c r="O5">
        <v>0</v>
      </c>
      <c r="P5" s="15">
        <f>M5*F5</f>
        <v>686.0000133514402</v>
      </c>
    </row>
    <row r="6" spans="1:16" ht="15" x14ac:dyDescent="0.25">
      <c r="A6" t="s">
        <v>32</v>
      </c>
      <c r="B6" t="s">
        <v>16</v>
      </c>
      <c r="C6" t="s">
        <v>6</v>
      </c>
      <c r="D6" s="4" t="s">
        <v>51</v>
      </c>
      <c r="E6" s="14" t="str">
        <f>Unidad_Medida!$B$8</f>
        <v>UNIDAD</v>
      </c>
      <c r="F6" s="13">
        <v>10</v>
      </c>
      <c r="G6" s="16">
        <v>11.5</v>
      </c>
      <c r="H6" s="15">
        <f>G6/1.18</f>
        <v>9.7457627118644066</v>
      </c>
      <c r="I6" s="13">
        <v>10.35</v>
      </c>
      <c r="J6" s="15">
        <f>I6/1.18</f>
        <v>8.7711864406779654</v>
      </c>
      <c r="K6" s="13">
        <v>9.7750000000000004</v>
      </c>
      <c r="L6" s="15">
        <f>K6/1.18</f>
        <v>8.2838983050847457</v>
      </c>
      <c r="M6">
        <v>60</v>
      </c>
      <c r="N6">
        <v>15</v>
      </c>
      <c r="O6">
        <v>0</v>
      </c>
      <c r="P6" s="15">
        <f>M6*F6</f>
        <v>600</v>
      </c>
    </row>
    <row r="7" spans="1:16" ht="15" x14ac:dyDescent="0.25">
      <c r="A7" t="s">
        <v>31</v>
      </c>
      <c r="B7" t="s">
        <v>13</v>
      </c>
      <c r="C7" t="s">
        <v>5</v>
      </c>
      <c r="D7" s="4" t="s">
        <v>51</v>
      </c>
      <c r="E7" s="14" t="str">
        <f>Unidad_Medida!$B$8</f>
        <v>UNIDAD</v>
      </c>
      <c r="F7" s="13">
        <v>8.8999996185302699</v>
      </c>
      <c r="G7" s="16">
        <v>11.2</v>
      </c>
      <c r="H7" s="15">
        <f>G7/1.18</f>
        <v>9.4915254237288131</v>
      </c>
      <c r="I7" s="13">
        <v>10.08</v>
      </c>
      <c r="J7" s="15">
        <f>I7/1.18</f>
        <v>8.5423728813559325</v>
      </c>
      <c r="K7" s="13">
        <v>9.52</v>
      </c>
      <c r="L7" s="15">
        <f>K7/1.18</f>
        <v>8.0677966101694913</v>
      </c>
      <c r="M7">
        <v>50</v>
      </c>
      <c r="N7">
        <v>15</v>
      </c>
      <c r="O7">
        <v>0</v>
      </c>
      <c r="P7" s="15">
        <f>M7*F7</f>
        <v>444.9999809265135</v>
      </c>
    </row>
    <row r="8" spans="1:16" ht="15" x14ac:dyDescent="0.25">
      <c r="A8" t="s">
        <v>30</v>
      </c>
      <c r="B8" t="s">
        <v>15</v>
      </c>
      <c r="C8" t="s">
        <v>4</v>
      </c>
      <c r="D8" s="4" t="s">
        <v>51</v>
      </c>
      <c r="E8" s="14" t="str">
        <f>Unidad_Medida!$B$8</f>
        <v>UNIDAD</v>
      </c>
      <c r="F8" s="13">
        <v>8</v>
      </c>
      <c r="G8" s="16">
        <v>10</v>
      </c>
      <c r="H8" s="15">
        <f>G8/1.18</f>
        <v>8.4745762711864412</v>
      </c>
      <c r="I8" s="13">
        <v>9</v>
      </c>
      <c r="J8" s="15">
        <f>I8/1.18</f>
        <v>7.6271186440677967</v>
      </c>
      <c r="K8" s="13">
        <v>8.5</v>
      </c>
      <c r="L8" s="15">
        <f>K8/1.18</f>
        <v>7.2033898305084749</v>
      </c>
      <c r="M8">
        <v>40</v>
      </c>
      <c r="N8">
        <v>15</v>
      </c>
      <c r="O8">
        <v>0</v>
      </c>
      <c r="P8" s="15">
        <f>M8*F8</f>
        <v>320</v>
      </c>
    </row>
  </sheetData>
  <autoFilter ref="A1:P8">
    <sortState ref="A2:P97">
      <sortCondition descending="1" ref="G1:G97"/>
    </sortState>
  </autoFilter>
  <dataValidations count="3">
    <dataValidation type="list" allowBlank="1" showInputMessage="1" showErrorMessage="1" sqref="E9:E1048576">
      <formula1>UNIDAD_MEDIDA</formula1>
    </dataValidation>
    <dataValidation type="custom" allowBlank="1" showInputMessage="1" showErrorMessage="1" sqref="E2:E8">
      <formula1>UNIDAD_MEDIDA</formula1>
    </dataValidation>
    <dataValidation type="list" allowBlank="1" showInputMessage="1" showErrorMessage="1" sqref="D2:D1048576">
      <formula1>TIPO_AFECTACION</formula1>
    </dataValidation>
  </dataValidations>
  <pageMargins left="0.7" right="0.7" top="0.75" bottom="0.75" header="0.3" footer="0.3"/>
  <pageSetup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0"/>
  <sheetViews>
    <sheetView workbookViewId="0">
      <selection activeCell="A2" sqref="A2:A20"/>
    </sheetView>
  </sheetViews>
  <sheetFormatPr baseColWidth="10" defaultColWidth="11.42578125" defaultRowHeight="15" x14ac:dyDescent="0.25"/>
  <cols>
    <col min="1" max="1" width="16.7109375" customWidth="1"/>
  </cols>
  <sheetData>
    <row r="1" spans="1:1" x14ac:dyDescent="0.25">
      <c r="A1" s="3" t="s">
        <v>26</v>
      </c>
    </row>
    <row r="2" spans="1:1" x14ac:dyDescent="0.25">
      <c r="A2" t="s">
        <v>23</v>
      </c>
    </row>
    <row r="3" spans="1:1" x14ac:dyDescent="0.25">
      <c r="A3" t="s">
        <v>24</v>
      </c>
    </row>
    <row r="4" spans="1:1" x14ac:dyDescent="0.25">
      <c r="A4" t="s">
        <v>25</v>
      </c>
    </row>
    <row r="5" spans="1:1" x14ac:dyDescent="0.25">
      <c r="A5" t="s">
        <v>12</v>
      </c>
    </row>
    <row r="6" spans="1:1" x14ac:dyDescent="0.25">
      <c r="A6" t="s">
        <v>11</v>
      </c>
    </row>
    <row r="7" spans="1:1" x14ac:dyDescent="0.25">
      <c r="A7" t="s">
        <v>10</v>
      </c>
    </row>
    <row r="8" spans="1:1" x14ac:dyDescent="0.25">
      <c r="A8" t="s">
        <v>9</v>
      </c>
    </row>
    <row r="9" spans="1:1" x14ac:dyDescent="0.25">
      <c r="A9" t="s">
        <v>16</v>
      </c>
    </row>
    <row r="10" spans="1:1" x14ac:dyDescent="0.25">
      <c r="A10" t="s">
        <v>15</v>
      </c>
    </row>
    <row r="11" spans="1:1" x14ac:dyDescent="0.25">
      <c r="A11" t="s">
        <v>14</v>
      </c>
    </row>
    <row r="12" spans="1:1" x14ac:dyDescent="0.25">
      <c r="A12" t="s">
        <v>22</v>
      </c>
    </row>
    <row r="13" spans="1:1" x14ac:dyDescent="0.25">
      <c r="A13" t="s">
        <v>21</v>
      </c>
    </row>
    <row r="14" spans="1:1" x14ac:dyDescent="0.25">
      <c r="A14" t="s">
        <v>13</v>
      </c>
    </row>
    <row r="15" spans="1:1" x14ac:dyDescent="0.25">
      <c r="A15" t="s">
        <v>20</v>
      </c>
    </row>
    <row r="16" spans="1:1" x14ac:dyDescent="0.25">
      <c r="A16" t="s">
        <v>19</v>
      </c>
    </row>
    <row r="17" spans="1:1" x14ac:dyDescent="0.25">
      <c r="A17" t="s">
        <v>18</v>
      </c>
    </row>
    <row r="18" spans="1:1" x14ac:dyDescent="0.25">
      <c r="A18" t="s">
        <v>17</v>
      </c>
    </row>
    <row r="19" spans="1:1" x14ac:dyDescent="0.25">
      <c r="A19" t="s">
        <v>8</v>
      </c>
    </row>
    <row r="20" spans="1:1" x14ac:dyDescent="0.25">
      <c r="A20" t="s">
        <v>7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>
      <selection activeCell="A2" sqref="A2:F4"/>
    </sheetView>
  </sheetViews>
  <sheetFormatPr baseColWidth="10" defaultColWidth="9.140625" defaultRowHeight="15" x14ac:dyDescent="0.25"/>
  <cols>
    <col min="1" max="1" width="9.5703125" bestFit="1" customWidth="1"/>
    <col min="2" max="2" width="29.7109375" bestFit="1" customWidth="1"/>
    <col min="3" max="3" width="16.5703125" bestFit="1" customWidth="1"/>
    <col min="4" max="4" width="17.85546875" bestFit="1" customWidth="1"/>
    <col min="5" max="5" width="18.140625" bestFit="1" customWidth="1"/>
    <col min="6" max="6" width="15.42578125" bestFit="1" customWidth="1"/>
    <col min="7" max="7" width="23.140625" bestFit="1" customWidth="1"/>
    <col min="8" max="8" width="22.5703125" bestFit="1" customWidth="1"/>
    <col min="9" max="9" width="30" bestFit="1" customWidth="1"/>
    <col min="10" max="10" width="29.28515625" bestFit="1" customWidth="1"/>
    <col min="11" max="11" width="29.85546875" bestFit="1" customWidth="1"/>
    <col min="12" max="12" width="29.140625" bestFit="1" customWidth="1"/>
    <col min="13" max="13" width="6" bestFit="1" customWidth="1"/>
    <col min="14" max="14" width="14" bestFit="1" customWidth="1"/>
    <col min="15" max="15" width="7.28515625" bestFit="1" customWidth="1"/>
    <col min="16" max="16" width="11.28515625" bestFit="1" customWidth="1"/>
    <col min="17" max="17" width="8" bestFit="1" customWidth="1"/>
    <col min="18" max="18" width="14.85546875" bestFit="1" customWidth="1"/>
    <col min="19" max="19" width="19" bestFit="1" customWidth="1"/>
    <col min="20" max="20" width="7.42578125" bestFit="1" customWidth="1"/>
  </cols>
  <sheetData>
    <row r="1" spans="1:6" x14ac:dyDescent="0.25">
      <c r="A1" s="5" t="s">
        <v>66</v>
      </c>
      <c r="B1" s="5" t="s">
        <v>50</v>
      </c>
      <c r="C1" s="5" t="s">
        <v>55</v>
      </c>
      <c r="D1" s="5" t="s">
        <v>56</v>
      </c>
      <c r="E1" s="5" t="s">
        <v>57</v>
      </c>
      <c r="F1" s="6" t="s">
        <v>58</v>
      </c>
    </row>
    <row r="2" spans="1:6" x14ac:dyDescent="0.25">
      <c r="A2" s="7">
        <v>10</v>
      </c>
      <c r="B2" s="7" t="s">
        <v>51</v>
      </c>
      <c r="C2" s="7" t="s">
        <v>59</v>
      </c>
      <c r="D2" s="7">
        <v>1000</v>
      </c>
      <c r="E2" s="7" t="s">
        <v>49</v>
      </c>
      <c r="F2" s="7" t="s">
        <v>60</v>
      </c>
    </row>
    <row r="3" spans="1:6" x14ac:dyDescent="0.25">
      <c r="A3" s="8">
        <v>20</v>
      </c>
      <c r="B3" s="8" t="s">
        <v>52</v>
      </c>
      <c r="C3" s="8" t="s">
        <v>61</v>
      </c>
      <c r="D3" s="8">
        <v>9997</v>
      </c>
      <c r="E3" s="8" t="s">
        <v>62</v>
      </c>
      <c r="F3" s="8" t="s">
        <v>60</v>
      </c>
    </row>
    <row r="4" spans="1:6" x14ac:dyDescent="0.25">
      <c r="A4" s="9">
        <v>30</v>
      </c>
      <c r="B4" s="9" t="s">
        <v>53</v>
      </c>
      <c r="C4" s="9" t="s">
        <v>63</v>
      </c>
      <c r="D4" s="9">
        <v>9998</v>
      </c>
      <c r="E4" s="9" t="s">
        <v>64</v>
      </c>
      <c r="F4" s="9" t="s">
        <v>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E8" sqref="E8"/>
    </sheetView>
  </sheetViews>
  <sheetFormatPr baseColWidth="10" defaultColWidth="9.140625" defaultRowHeight="15" x14ac:dyDescent="0.25"/>
  <cols>
    <col min="1" max="1" width="18.5703125" bestFit="1" customWidth="1"/>
    <col min="2" max="2" width="14.28515625" bestFit="1" customWidth="1"/>
  </cols>
  <sheetData>
    <row r="1" spans="1:2" x14ac:dyDescent="0.25">
      <c r="A1" s="12" t="s">
        <v>83</v>
      </c>
      <c r="B1" s="12" t="s">
        <v>54</v>
      </c>
    </row>
    <row r="2" spans="1:2" x14ac:dyDescent="0.25">
      <c r="A2" s="10" t="s">
        <v>76</v>
      </c>
      <c r="B2" s="11" t="s">
        <v>67</v>
      </c>
    </row>
    <row r="3" spans="1:2" x14ac:dyDescent="0.25">
      <c r="A3" s="10" t="s">
        <v>75</v>
      </c>
      <c r="B3" s="11" t="s">
        <v>68</v>
      </c>
    </row>
    <row r="4" spans="1:2" x14ac:dyDescent="0.25">
      <c r="A4" s="10" t="s">
        <v>77</v>
      </c>
      <c r="B4" s="11" t="s">
        <v>69</v>
      </c>
    </row>
    <row r="5" spans="1:2" x14ac:dyDescent="0.25">
      <c r="A5" s="10" t="s">
        <v>78</v>
      </c>
      <c r="B5" s="11" t="s">
        <v>70</v>
      </c>
    </row>
    <row r="6" spans="1:2" x14ac:dyDescent="0.25">
      <c r="A6" s="10" t="s">
        <v>79</v>
      </c>
      <c r="B6" s="11" t="s">
        <v>71</v>
      </c>
    </row>
    <row r="7" spans="1:2" x14ac:dyDescent="0.25">
      <c r="A7" s="10" t="s">
        <v>80</v>
      </c>
      <c r="B7" s="11" t="s">
        <v>72</v>
      </c>
    </row>
    <row r="8" spans="1:2" x14ac:dyDescent="0.25">
      <c r="A8" s="10" t="s">
        <v>81</v>
      </c>
      <c r="B8" s="11" t="s">
        <v>73</v>
      </c>
    </row>
    <row r="9" spans="1:2" x14ac:dyDescent="0.25">
      <c r="A9" s="10" t="s">
        <v>82</v>
      </c>
      <c r="B9" s="11" t="s">
        <v>74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K14" sqref="K14"/>
    </sheetView>
  </sheetViews>
  <sheetFormatPr baseColWidth="10" defaultColWidth="9.140625" defaultRowHeight="15" x14ac:dyDescent="0.25"/>
  <cols>
    <col min="1" max="1" width="6.140625" bestFit="1" customWidth="1"/>
  </cols>
  <sheetData>
    <row r="1" spans="1:1" x14ac:dyDescent="0.25">
      <c r="A1" s="3" t="s">
        <v>49</v>
      </c>
    </row>
    <row r="2" spans="1:1" x14ac:dyDescent="0.25">
      <c r="A2">
        <f>1+(18/100)</f>
        <v>1.18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1</vt:i4>
      </vt:variant>
    </vt:vector>
  </HeadingPairs>
  <TitlesOfParts>
    <vt:vector size="6" baseType="lpstr">
      <vt:lpstr>Productos</vt:lpstr>
      <vt:lpstr>Categorias</vt:lpstr>
      <vt:lpstr>Tipo_Afectacion</vt:lpstr>
      <vt:lpstr>Unidad_Medida</vt:lpstr>
      <vt:lpstr>Impuestos</vt:lpstr>
      <vt:lpstr>UNIDAD_MEDIDA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Lozano Arica</dc:creator>
  <cp:lastModifiedBy>Luis Angel Lozano Arica</cp:lastModifiedBy>
  <dcterms:created xsi:type="dcterms:W3CDTF">2021-09-25T13:48:09Z</dcterms:created>
  <dcterms:modified xsi:type="dcterms:W3CDTF">2024-02-06T23:13:31Z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riptosClassAi">
    <vt:lpwstr>2-Restringido</vt:lpwstr>
  </property>
</Properties>
</file>